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260" activeTab="0"/>
  </bookViews>
  <sheets>
    <sheet name="фин.деятельность" sheetId="1" r:id="rId1"/>
  </sheets>
  <externalReferences>
    <externalReference r:id="rId4"/>
  </externalReferences>
  <definedNames>
    <definedName name="kind_of_activity">'[1]TEHSHEET'!$B$19:$B$25</definedName>
    <definedName name="topl">'[1]tech'!$F$25:$F$51</definedName>
    <definedName name="_xlnm.Print_Area" localSheetId="0">'фин.деятельность'!$A$60:$D$69</definedName>
  </definedNames>
  <calcPr fullCalcOnLoad="1"/>
</workbook>
</file>

<file path=xl/sharedStrings.xml><?xml version="1.0" encoding="utf-8"?>
<sst xmlns="http://schemas.openxmlformats.org/spreadsheetml/2006/main" count="181" uniqueCount="130">
  <si>
    <t>№ п/п</t>
  </si>
  <si>
    <t>тыс.руб.</t>
  </si>
  <si>
    <t>руб.</t>
  </si>
  <si>
    <t>Расходы на приобретение холодной воды, используемой в технологическом процессе</t>
  </si>
  <si>
    <t>Гкал/ч</t>
  </si>
  <si>
    <t>тыс. Гкал</t>
  </si>
  <si>
    <t>Среднесписочная численность основного производственного персонала</t>
  </si>
  <si>
    <t>кг у.т./Гкал</t>
  </si>
  <si>
    <t>х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</si>
  <si>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</si>
  <si>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</si>
  <si>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</si>
  <si>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АО "Таймырбыт" </t>
  </si>
  <si>
    <t xml:space="preserve"> 11.1</t>
  </si>
  <si>
    <t>Параметры формы</t>
  </si>
  <si>
    <t xml:space="preserve">Вид деятельности: </t>
  </si>
  <si>
    <t xml:space="preserve"> - Сбыт.теплоноситель</t>
  </si>
  <si>
    <t>Территория оказания услуг:</t>
  </si>
  <si>
    <t xml:space="preserve"> - без дифференциации</t>
  </si>
  <si>
    <t>Централизованная система теплоснабжения:</t>
  </si>
  <si>
    <t xml:space="preserve"> - Сбыт.тепловая энергия</t>
  </si>
  <si>
    <t>единица измерения</t>
  </si>
  <si>
    <t>наимкенование параметра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</si>
  <si>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</si>
  <si>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регулируемой деятельности по виду деятельности, включая:</t>
  </si>
  <si>
    <t xml:space="preserve"> 3.1</t>
  </si>
  <si>
    <t xml:space="preserve"> 3.2</t>
  </si>
  <si>
    <t>расходы на топливо</t>
  </si>
  <si>
    <t xml:space="preserve"> 3.3</t>
  </si>
  <si>
    <t xml:space="preserve"> 3.3.1</t>
  </si>
  <si>
    <t xml:space="preserve">       расходы на покупаемую тепловую энергию (мощность), теплоноситель</t>
  </si>
  <si>
    <t xml:space="preserve">      расходы на покупаемую электрическую энергию (мощность), используемую в технологическом процессе</t>
  </si>
  <si>
    <t xml:space="preserve">      средневзвешенная стоимость 1 кВт.ч ( с учетом мощности)</t>
  </si>
  <si>
    <t xml:space="preserve"> 3.3.2</t>
  </si>
  <si>
    <t xml:space="preserve">      Объем приобретенной электрической энергии 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</si>
  <si>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</si>
  <si>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</si>
  <si>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</si>
  <si>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</si>
  <si>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</si>
  <si>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</si>
  <si>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</si>
  <si>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</si>
  <si>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</si>
  <si>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Расходы на оплату труда основного производственного персонала</t>
  </si>
  <si>
    <t>Расходы на оплату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</si>
  <si>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</si>
  <si>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</si>
  <si>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</si>
  <si>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:</t>
  </si>
  <si>
    <t xml:space="preserve"> 3.12.1</t>
  </si>
  <si>
    <t xml:space="preserve"> 3.12.2</t>
  </si>
  <si>
    <t xml:space="preserve">     Расходы на текущий ремонт</t>
  </si>
  <si>
    <t>Расходы на хим. реагенты,  используемые в технологическом процессе</t>
  </si>
  <si>
    <t>Отчисления на социальные нужды основного производственного персонала</t>
  </si>
  <si>
    <t xml:space="preserve">     Расходы на капитальный ремонт</t>
  </si>
  <si>
    <t>Дата сдачи годового бухгалтерского баланса в налоговые органы</t>
  </si>
  <si>
    <t xml:space="preserve"> 3.13</t>
  </si>
  <si>
    <t>Общехозяйственные расходы, в том числе:</t>
  </si>
  <si>
    <t xml:space="preserve"> 3.13.1</t>
  </si>
  <si>
    <t xml:space="preserve"> 3.13.2</t>
  </si>
  <si>
    <t xml:space="preserve"> 3.14</t>
  </si>
  <si>
    <t xml:space="preserve">     Расходы на капитальный и текущий ремонт основных производственных средств</t>
  </si>
  <si>
    <t xml:space="preserve"> 3.15</t>
  </si>
  <si>
    <t xml:space="preserve">  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</si>
  <si>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</si>
  <si>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</si>
  <si>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 xml:space="preserve"> 5.1</t>
  </si>
  <si>
    <t>Размер расходования чистой прибыли на финансирование мероприятий, предусмотренных инвестиционной программой  регулируемой организации</t>
  </si>
  <si>
    <t>Изменение стоимости основных фондов, в том числе:</t>
  </si>
  <si>
    <t xml:space="preserve"> 6.1</t>
  </si>
  <si>
    <t xml:space="preserve"> 6.1.1</t>
  </si>
  <si>
    <t xml:space="preserve">     Изменение стоимости основных фондов, за счет их ввода в эксплуатацию (вывода из эксплуатации)</t>
  </si>
  <si>
    <t xml:space="preserve"> 6.1.2</t>
  </si>
  <si>
    <t xml:space="preserve"> 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</si>
  <si>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</si>
  <si>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</si>
  <si>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</si>
  <si>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</si>
  <si>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</si>
  <si>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 xml:space="preserve"> 10.1</t>
  </si>
  <si>
    <t>Объем приобретаемой тепловой энергии</t>
  </si>
  <si>
    <t>Объем тепловой энергии, отпускаемой потребителям</t>
  </si>
  <si>
    <t>Определенном по приборам учета, в т.ч:</t>
  </si>
  <si>
    <t xml:space="preserve"> 11.1.1</t>
  </si>
  <si>
    <t>Определенном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</t>
  </si>
  <si>
    <t>Определенном расчетным путем ( нормативам потребления коммунальных услуг)</t>
  </si>
  <si>
    <t xml:space="preserve"> 11.2</t>
  </si>
  <si>
    <t>Нормативы технологических потерь при передаче тепловой энергии, теплоносителя по тепловым сетям</t>
  </si>
  <si>
    <t>Ккал/ч.мес.</t>
  </si>
  <si>
    <t>Фактический объем потерь при передаче тепловой энергии</t>
  </si>
  <si>
    <t xml:space="preserve"> 13.1</t>
  </si>
  <si>
    <t>Плановый объем потерь при передаче тепловой энергии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</si>
  <si>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</si>
  <si>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</si>
  <si>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</si>
  <si>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</si>
  <si>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</si>
  <si>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</si>
  <si>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</si>
  <si>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</si>
  <si>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</si>
  <si>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Информация о показателях технико-экономиче5ского состояния систем теплоснабжения ( за исключением теплопотребляющих установок потребителей тепловой энергии, теплоносителя, а также источников тепловой энергии. Функционирующих в режиме комбинированной выработки электрической и тепловой энергии ), в т.ч:</t>
  </si>
  <si>
    <t xml:space="preserve"> 21.1</t>
  </si>
  <si>
    <t xml:space="preserve"> 21.2</t>
  </si>
  <si>
    <t>Информация о показателях физического износа объектов теплоснабжения</t>
  </si>
  <si>
    <t>Информация о показателях энергетической эффективности объектов теплоснабжения</t>
  </si>
  <si>
    <t>тыс. кВт.ч</t>
  </si>
  <si>
    <t xml:space="preserve">     Изменение стоимости основных фондов за счет их ввода в эксплуатацию</t>
  </si>
  <si>
    <t xml:space="preserve">     Изменение стоимости основных фондов за счет их вывода из эксплуатации</t>
  </si>
  <si>
    <t xml:space="preserve">услуги автотранспорта </t>
  </si>
  <si>
    <t>прочие цеховые расходы</t>
  </si>
  <si>
    <t>контроль качества воды</t>
  </si>
  <si>
    <t>расходы аварийо - диспетчерского обслуживания</t>
  </si>
  <si>
    <t>водоотведение</t>
  </si>
  <si>
    <t>горячая вода</t>
  </si>
  <si>
    <t xml:space="preserve"> 3.15.1</t>
  </si>
  <si>
    <t xml:space="preserve"> 3.15.2</t>
  </si>
  <si>
    <t xml:space="preserve"> 3.15.3</t>
  </si>
  <si>
    <t xml:space="preserve"> 3.15.4</t>
  </si>
  <si>
    <t xml:space="preserve"> 3.15.5</t>
  </si>
  <si>
    <t xml:space="preserve"> 3.15.6</t>
  </si>
  <si>
    <t xml:space="preserve"> 3.15.7</t>
  </si>
  <si>
    <t>Форма  4.3.1</t>
  </si>
  <si>
    <t xml:space="preserve"> теплоснабжения  за _2021_ год</t>
  </si>
  <si>
    <t xml:space="preserve"> 3.1.1</t>
  </si>
  <si>
    <t xml:space="preserve"> 3.1.2</t>
  </si>
  <si>
    <t xml:space="preserve">       расходы на покупаемую тепловую энергию (мощность)</t>
  </si>
  <si>
    <t xml:space="preserve">       расходы на покупаемый  теплоноситель</t>
  </si>
  <si>
    <t>питьевая вода ( промывка сетей горячей воды после остановке 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</si>
</sst>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"/>
    <numFmt numFmtId="196" formatCode="0.0000"/>
    <numFmt numFmtId="197" formatCode="0.00000"/>
    <numFmt numFmtId="198" formatCode="0.00000000"/>
    <numFmt numFmtId="199" formatCode="0.0000000"/>
    <numFmt numFmtId="200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96" fontId="0" fillId="0" borderId="21" xfId="0" applyNumberFormat="1" applyBorder="1" applyAlignment="1">
      <alignment vertical="center" wrapText="1"/>
    </xf>
    <xf numFmtId="14" fontId="0" fillId="33" borderId="20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G19" sqref="G19:I22"/>
    </sheetView>
  </sheetViews>
  <sheetFormatPr defaultColWidth="9.140625" defaultRowHeight="12.75"/>
  <cols>
    <col min="1" max="1" width="7.140625" style="13" customWidth="1"/>
    <col min="2" max="2" width="53.28125" style="0" customWidth="1"/>
    <col min="3" max="3" width="12.00390625" style="11" customWidth="1"/>
    <col min="4" max="4" width="30.421875" style="0" customWidth="1"/>
    <col min="5" max="5" width="28.8515625" style="0" customWidth="1"/>
    <col min="7" max="7" width="10.140625" style="0" bestFit="1" customWidth="1"/>
  </cols>
  <sheetData>
    <row r="1" ht="15.75">
      <c r="E1" s="1" t="s">
        <v>123</v>
      </c>
    </row>
    <row r="2" spans="2:4" ht="15.75">
      <c r="B2" s="41" t="s">
        <v>9</v>
      </c>
      <c r="C2" s="41"/>
      <c r="D2" s="41"/>
    </row>
    <row r="3" spans="2:4" ht="15.75">
      <c r="B3" s="41" t="s">
        <v>10</v>
      </c>
      <c r="C3" s="41"/>
      <c r="D3" s="41"/>
    </row>
    <row r="4" spans="2:4" ht="15.75">
      <c r="B4" s="41" t="s">
        <v>11</v>
      </c>
      <c r="C4" s="41"/>
      <c r="D4" s="41"/>
    </row>
    <row r="5" spans="2:4" ht="15.75">
      <c r="B5" s="41" t="s">
        <v>124</v>
      </c>
      <c r="C5" s="41"/>
      <c r="D5" s="41"/>
    </row>
    <row r="6" spans="2:4" ht="15.75">
      <c r="B6" s="41" t="s">
        <v>12</v>
      </c>
      <c r="C6" s="41"/>
      <c r="D6" s="41"/>
    </row>
    <row r="7" ht="13.5" thickBot="1"/>
    <row r="8" spans="1:5" ht="12.75">
      <c r="A8" s="42" t="s">
        <v>14</v>
      </c>
      <c r="B8" s="43"/>
      <c r="C8" s="43"/>
      <c r="D8" s="44"/>
      <c r="E8" s="2"/>
    </row>
    <row r="9" spans="1:5" ht="12.75">
      <c r="A9" s="48" t="s">
        <v>0</v>
      </c>
      <c r="B9" s="45" t="s">
        <v>22</v>
      </c>
      <c r="C9" s="45" t="s">
        <v>21</v>
      </c>
      <c r="D9" s="5" t="s">
        <v>15</v>
      </c>
      <c r="E9" s="6" t="s">
        <v>15</v>
      </c>
    </row>
    <row r="10" spans="1:5" ht="12.75">
      <c r="A10" s="49"/>
      <c r="B10" s="46"/>
      <c r="C10" s="46"/>
      <c r="D10" s="7" t="s">
        <v>20</v>
      </c>
      <c r="E10" s="8" t="s">
        <v>16</v>
      </c>
    </row>
    <row r="11" spans="1:5" ht="12.75">
      <c r="A11" s="49"/>
      <c r="B11" s="46"/>
      <c r="C11" s="46"/>
      <c r="D11" s="7" t="s">
        <v>17</v>
      </c>
      <c r="E11" s="8" t="s">
        <v>17</v>
      </c>
    </row>
    <row r="12" spans="1:5" ht="12.75">
      <c r="A12" s="49"/>
      <c r="B12" s="46"/>
      <c r="C12" s="46"/>
      <c r="D12" s="7" t="s">
        <v>18</v>
      </c>
      <c r="E12" s="8" t="s">
        <v>18</v>
      </c>
    </row>
    <row r="13" spans="1:5" ht="25.5">
      <c r="A13" s="49"/>
      <c r="B13" s="46"/>
      <c r="C13" s="46"/>
      <c r="D13" s="16" t="s">
        <v>19</v>
      </c>
      <c r="E13" s="17" t="s">
        <v>19</v>
      </c>
    </row>
    <row r="14" spans="1:5" ht="12.75">
      <c r="A14" s="49"/>
      <c r="B14" s="46"/>
      <c r="C14" s="46"/>
      <c r="D14" s="9"/>
      <c r="E14" s="10"/>
    </row>
    <row r="15" spans="1:5" ht="13.5" thickBot="1">
      <c r="A15" s="50"/>
      <c r="B15" s="47"/>
      <c r="C15" s="47"/>
      <c r="D15" s="3"/>
      <c r="E15" s="4"/>
    </row>
    <row r="16" spans="1:5" ht="12.75">
      <c r="A16" s="14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s="12" customFormat="1" ht="25.5">
      <c r="A17" s="19">
        <v>1</v>
      </c>
      <c r="B17" s="20" t="s">
        <v>56</v>
      </c>
      <c r="C17" s="21" t="s">
        <v>8</v>
      </c>
      <c r="D17" s="36">
        <v>44651</v>
      </c>
      <c r="E17" s="36">
        <v>44651</v>
      </c>
    </row>
    <row r="18" spans="1:5" s="12" customFormat="1" ht="25.5">
      <c r="A18" s="22">
        <v>2</v>
      </c>
      <c r="B18" s="23" t="s">
        <v>23</v>
      </c>
      <c r="C18" s="24" t="s">
        <v>1</v>
      </c>
      <c r="D18" s="25">
        <v>420542.3</v>
      </c>
      <c r="E18" s="25">
        <v>44583</v>
      </c>
    </row>
    <row r="19" spans="1:8" s="12" customFormat="1" ht="38.25">
      <c r="A19" s="22">
        <v>3</v>
      </c>
      <c r="B19" s="23" t="s">
        <v>24</v>
      </c>
      <c r="C19" s="24" t="s">
        <v>1</v>
      </c>
      <c r="D19" s="25">
        <f>D20+D23+D24+D27+D28+D29+D30+D31+D32+D33+D34+D35+D38+D41+D42</f>
        <v>455960.6</v>
      </c>
      <c r="E19" s="25">
        <f>E20+E23+E24+E27+E28+E29+E30+E31+E32+E33+E34+E35+E38+E41+E42</f>
        <v>46439.8</v>
      </c>
      <c r="G19" s="18"/>
      <c r="H19" s="18"/>
    </row>
    <row r="20" spans="1:8" s="12" customFormat="1" ht="25.5">
      <c r="A20" s="26" t="s">
        <v>25</v>
      </c>
      <c r="B20" s="23" t="s">
        <v>30</v>
      </c>
      <c r="C20" s="24" t="s">
        <v>1</v>
      </c>
      <c r="D20" s="25">
        <f>D21+D22</f>
        <v>400850.7</v>
      </c>
      <c r="E20" s="25">
        <f>E21+E22</f>
        <v>46439.8</v>
      </c>
      <c r="H20" s="18"/>
    </row>
    <row r="21" spans="1:8" s="12" customFormat="1" ht="25.5">
      <c r="A21" s="38" t="s">
        <v>125</v>
      </c>
      <c r="B21" s="39" t="s">
        <v>127</v>
      </c>
      <c r="C21" s="24" t="s">
        <v>1</v>
      </c>
      <c r="D21" s="25">
        <v>394703.3</v>
      </c>
      <c r="E21" s="25"/>
      <c r="H21" s="18"/>
    </row>
    <row r="22" spans="1:8" s="12" customFormat="1" ht="12.75">
      <c r="A22" s="38" t="s">
        <v>126</v>
      </c>
      <c r="B22" s="39" t="s">
        <v>128</v>
      </c>
      <c r="C22" s="24" t="s">
        <v>1</v>
      </c>
      <c r="D22" s="25">
        <v>6147.4</v>
      </c>
      <c r="E22" s="25">
        <v>46439.8</v>
      </c>
      <c r="H22" s="18"/>
    </row>
    <row r="23" spans="1:5" s="12" customFormat="1" ht="12.75">
      <c r="A23" s="26" t="s">
        <v>26</v>
      </c>
      <c r="B23" s="23" t="s">
        <v>27</v>
      </c>
      <c r="C23" s="24" t="s">
        <v>1</v>
      </c>
      <c r="D23" s="25">
        <v>0</v>
      </c>
      <c r="E23" s="25"/>
    </row>
    <row r="24" spans="1:5" s="12" customFormat="1" ht="25.5">
      <c r="A24" s="24" t="s">
        <v>28</v>
      </c>
      <c r="B24" s="23" t="s">
        <v>31</v>
      </c>
      <c r="C24" s="24" t="s">
        <v>1</v>
      </c>
      <c r="D24" s="25">
        <v>1850.1</v>
      </c>
      <c r="E24" s="25"/>
    </row>
    <row r="25" spans="1:5" s="12" customFormat="1" ht="25.5">
      <c r="A25" s="24" t="s">
        <v>29</v>
      </c>
      <c r="B25" s="23" t="s">
        <v>32</v>
      </c>
      <c r="C25" s="24" t="s">
        <v>2</v>
      </c>
      <c r="D25" s="25">
        <f>D24/D26</f>
        <v>2.174643847853684</v>
      </c>
      <c r="E25" s="25"/>
    </row>
    <row r="26" spans="1:5" s="12" customFormat="1" ht="12.75">
      <c r="A26" s="24" t="s">
        <v>33</v>
      </c>
      <c r="B26" s="23" t="s">
        <v>34</v>
      </c>
      <c r="C26" s="24" t="s">
        <v>107</v>
      </c>
      <c r="D26" s="25">
        <v>850.76</v>
      </c>
      <c r="E26" s="25"/>
    </row>
    <row r="27" spans="1:5" s="12" customFormat="1" ht="25.5">
      <c r="A27" s="24" t="s">
        <v>35</v>
      </c>
      <c r="B27" s="23" t="s">
        <v>3</v>
      </c>
      <c r="C27" s="24" t="s">
        <v>1</v>
      </c>
      <c r="D27" s="25">
        <v>0</v>
      </c>
      <c r="E27" s="25"/>
    </row>
    <row r="28" spans="1:5" s="12" customFormat="1" ht="25.5">
      <c r="A28" s="24" t="s">
        <v>36</v>
      </c>
      <c r="B28" s="23" t="s">
        <v>53</v>
      </c>
      <c r="C28" s="24" t="s">
        <v>1</v>
      </c>
      <c r="D28" s="25">
        <v>0</v>
      </c>
      <c r="E28" s="25"/>
    </row>
    <row r="29" spans="1:5" s="12" customFormat="1" ht="25.5">
      <c r="A29" s="24" t="s">
        <v>37</v>
      </c>
      <c r="B29" s="23" t="s">
        <v>44</v>
      </c>
      <c r="C29" s="24" t="s">
        <v>1</v>
      </c>
      <c r="D29" s="25">
        <v>14592.3</v>
      </c>
      <c r="E29" s="25"/>
    </row>
    <row r="30" spans="1:5" s="12" customFormat="1" ht="25.5">
      <c r="A30" s="24" t="s">
        <v>38</v>
      </c>
      <c r="B30" s="23" t="s">
        <v>54</v>
      </c>
      <c r="C30" s="24" t="s">
        <v>1</v>
      </c>
      <c r="D30" s="25">
        <v>4395.7</v>
      </c>
      <c r="E30" s="25"/>
    </row>
    <row r="31" spans="1:5" s="12" customFormat="1" ht="25.5">
      <c r="A31" s="24" t="s">
        <v>39</v>
      </c>
      <c r="B31" s="23" t="s">
        <v>45</v>
      </c>
      <c r="C31" s="24" t="s">
        <v>1</v>
      </c>
      <c r="D31" s="25">
        <v>2257.7</v>
      </c>
      <c r="E31" s="25"/>
    </row>
    <row r="32" spans="1:5" s="12" customFormat="1" ht="25.5">
      <c r="A32" s="24" t="s">
        <v>40</v>
      </c>
      <c r="B32" s="23" t="s">
        <v>46</v>
      </c>
      <c r="C32" s="24" t="s">
        <v>1</v>
      </c>
      <c r="D32" s="25">
        <v>684</v>
      </c>
      <c r="E32" s="25"/>
    </row>
    <row r="33" spans="1:5" s="12" customFormat="1" ht="25.5">
      <c r="A33" s="24" t="s">
        <v>41</v>
      </c>
      <c r="B33" s="27" t="s">
        <v>47</v>
      </c>
      <c r="C33" s="24" t="s">
        <v>1</v>
      </c>
      <c r="D33" s="25">
        <v>2004.6</v>
      </c>
      <c r="E33" s="25"/>
    </row>
    <row r="34" spans="1:5" s="12" customFormat="1" ht="25.5">
      <c r="A34" s="24" t="s">
        <v>42</v>
      </c>
      <c r="B34" s="27" t="s">
        <v>48</v>
      </c>
      <c r="C34" s="24" t="s">
        <v>1</v>
      </c>
      <c r="D34" s="25">
        <v>54.1</v>
      </c>
      <c r="E34" s="25"/>
    </row>
    <row r="35" spans="1:5" s="12" customFormat="1" ht="12.75">
      <c r="A35" s="24" t="s">
        <v>43</v>
      </c>
      <c r="B35" s="27" t="s">
        <v>49</v>
      </c>
      <c r="C35" s="24" t="s">
        <v>1</v>
      </c>
      <c r="D35" s="25"/>
      <c r="E35" s="25"/>
    </row>
    <row r="36" spans="1:5" s="12" customFormat="1" ht="12.75">
      <c r="A36" s="24" t="s">
        <v>50</v>
      </c>
      <c r="B36" s="27" t="s">
        <v>52</v>
      </c>
      <c r="C36" s="24" t="s">
        <v>1</v>
      </c>
      <c r="D36" s="25"/>
      <c r="E36" s="25"/>
    </row>
    <row r="37" spans="1:5" s="12" customFormat="1" ht="12.75">
      <c r="A37" s="24" t="s">
        <v>51</v>
      </c>
      <c r="B37" s="27" t="s">
        <v>55</v>
      </c>
      <c r="C37" s="24" t="s">
        <v>1</v>
      </c>
      <c r="D37" s="25"/>
      <c r="E37" s="25"/>
    </row>
    <row r="38" spans="1:5" s="12" customFormat="1" ht="12.75">
      <c r="A38" s="22" t="s">
        <v>57</v>
      </c>
      <c r="B38" s="27" t="s">
        <v>58</v>
      </c>
      <c r="C38" s="24" t="s">
        <v>1</v>
      </c>
      <c r="D38" s="25">
        <v>15230.1</v>
      </c>
      <c r="E38" s="25"/>
    </row>
    <row r="39" spans="1:5" s="12" customFormat="1" ht="12.75">
      <c r="A39" s="22" t="s">
        <v>59</v>
      </c>
      <c r="B39" s="27" t="s">
        <v>52</v>
      </c>
      <c r="C39" s="24" t="s">
        <v>1</v>
      </c>
      <c r="D39" s="25"/>
      <c r="E39" s="25"/>
    </row>
    <row r="40" spans="1:5" s="12" customFormat="1" ht="12.75">
      <c r="A40" s="22" t="s">
        <v>60</v>
      </c>
      <c r="B40" s="27" t="s">
        <v>55</v>
      </c>
      <c r="C40" s="24" t="s">
        <v>1</v>
      </c>
      <c r="D40" s="25"/>
      <c r="E40" s="25"/>
    </row>
    <row r="41" spans="1:5" s="12" customFormat="1" ht="25.5">
      <c r="A41" s="22" t="s">
        <v>61</v>
      </c>
      <c r="B41" s="27" t="s">
        <v>62</v>
      </c>
      <c r="C41" s="24" t="s">
        <v>1</v>
      </c>
      <c r="D41" s="25">
        <f>1286.1+3752.3</f>
        <v>5038.4</v>
      </c>
      <c r="E41" s="25"/>
    </row>
    <row r="42" spans="1:5" s="12" customFormat="1" ht="25.5">
      <c r="A42" s="22" t="s">
        <v>63</v>
      </c>
      <c r="B42" s="27" t="s">
        <v>64</v>
      </c>
      <c r="C42" s="24" t="s">
        <v>1</v>
      </c>
      <c r="D42" s="25">
        <f>SUM(D43:D49)</f>
        <v>9002.9</v>
      </c>
      <c r="E42" s="25"/>
    </row>
    <row r="43" spans="1:5" s="12" customFormat="1" ht="12.75">
      <c r="A43" s="28" t="s">
        <v>116</v>
      </c>
      <c r="B43" s="29" t="s">
        <v>110</v>
      </c>
      <c r="C43" s="30"/>
      <c r="D43" s="31">
        <v>3024.9</v>
      </c>
      <c r="E43" s="25"/>
    </row>
    <row r="44" spans="1:5" s="12" customFormat="1" ht="12.75">
      <c r="A44" s="28" t="s">
        <v>117</v>
      </c>
      <c r="B44" s="29" t="s">
        <v>111</v>
      </c>
      <c r="C44" s="30"/>
      <c r="D44" s="31">
        <f>4869.7-D31-D32</f>
        <v>1928</v>
      </c>
      <c r="E44" s="25"/>
    </row>
    <row r="45" spans="1:5" s="12" customFormat="1" ht="12.75">
      <c r="A45" s="28" t="s">
        <v>118</v>
      </c>
      <c r="B45" s="29" t="s">
        <v>112</v>
      </c>
      <c r="C45" s="30"/>
      <c r="D45" s="31">
        <v>1634.1</v>
      </c>
      <c r="E45" s="25"/>
    </row>
    <row r="46" spans="1:5" s="12" customFormat="1" ht="12.75">
      <c r="A46" s="28" t="s">
        <v>119</v>
      </c>
      <c r="B46" s="29" t="s">
        <v>114</v>
      </c>
      <c r="C46" s="30"/>
      <c r="D46" s="31">
        <v>780.5</v>
      </c>
      <c r="E46" s="25"/>
    </row>
    <row r="47" spans="1:5" s="12" customFormat="1" ht="12.75">
      <c r="A47" s="28" t="s">
        <v>120</v>
      </c>
      <c r="B47" s="29" t="s">
        <v>115</v>
      </c>
      <c r="C47" s="30"/>
      <c r="D47" s="31">
        <v>1433</v>
      </c>
      <c r="E47" s="25"/>
    </row>
    <row r="48" spans="1:5" s="12" customFormat="1" ht="12.75">
      <c r="A48" s="28" t="s">
        <v>121</v>
      </c>
      <c r="B48" s="29" t="s">
        <v>113</v>
      </c>
      <c r="C48" s="30"/>
      <c r="D48" s="31">
        <v>82.8</v>
      </c>
      <c r="E48" s="25"/>
    </row>
    <row r="49" spans="1:5" s="12" customFormat="1" ht="25.5">
      <c r="A49" s="28" t="s">
        <v>122</v>
      </c>
      <c r="B49" s="40" t="s">
        <v>129</v>
      </c>
      <c r="C49" s="30"/>
      <c r="D49" s="31">
        <v>119.6</v>
      </c>
      <c r="E49" s="25"/>
    </row>
    <row r="50" spans="1:5" s="12" customFormat="1" ht="25.5">
      <c r="A50" s="22">
        <v>4</v>
      </c>
      <c r="B50" s="27" t="s">
        <v>65</v>
      </c>
      <c r="C50" s="24" t="s">
        <v>1</v>
      </c>
      <c r="D50" s="25">
        <f>D18-D19</f>
        <v>-35418.29999999999</v>
      </c>
      <c r="E50" s="25">
        <f>E18-E19</f>
        <v>-1856.800000000003</v>
      </c>
    </row>
    <row r="51" spans="1:5" s="12" customFormat="1" ht="25.5">
      <c r="A51" s="22">
        <v>5</v>
      </c>
      <c r="B51" s="27" t="s">
        <v>66</v>
      </c>
      <c r="C51" s="24" t="s">
        <v>1</v>
      </c>
      <c r="D51" s="25">
        <f>D18-D19-367.2-46.6</f>
        <v>-35832.099999999984</v>
      </c>
      <c r="E51" s="25">
        <f>E18-E19</f>
        <v>-1856.800000000003</v>
      </c>
    </row>
    <row r="52" spans="1:5" s="12" customFormat="1" ht="38.25">
      <c r="A52" s="22" t="s">
        <v>67</v>
      </c>
      <c r="B52" s="27" t="s">
        <v>68</v>
      </c>
      <c r="C52" s="24" t="s">
        <v>1</v>
      </c>
      <c r="D52" s="25">
        <v>0</v>
      </c>
      <c r="E52" s="25"/>
    </row>
    <row r="53" spans="1:5" s="12" customFormat="1" ht="12.75">
      <c r="A53" s="22">
        <v>6</v>
      </c>
      <c r="B53" s="27" t="s">
        <v>69</v>
      </c>
      <c r="C53" s="24" t="s">
        <v>1</v>
      </c>
      <c r="D53" s="25">
        <v>0</v>
      </c>
      <c r="E53" s="25"/>
    </row>
    <row r="54" spans="1:5" s="12" customFormat="1" ht="25.5">
      <c r="A54" s="22" t="s">
        <v>70</v>
      </c>
      <c r="B54" s="27" t="s">
        <v>72</v>
      </c>
      <c r="C54" s="24" t="s">
        <v>1</v>
      </c>
      <c r="D54" s="25">
        <f>D55</f>
        <v>58.2</v>
      </c>
      <c r="E54" s="25"/>
    </row>
    <row r="55" spans="1:5" s="12" customFormat="1" ht="25.5">
      <c r="A55" s="22" t="s">
        <v>71</v>
      </c>
      <c r="B55" s="27" t="s">
        <v>108</v>
      </c>
      <c r="C55" s="24" t="s">
        <v>1</v>
      </c>
      <c r="D55" s="25">
        <v>58.2</v>
      </c>
      <c r="E55" s="25"/>
    </row>
    <row r="56" spans="1:5" s="12" customFormat="1" ht="25.5">
      <c r="A56" s="22" t="s">
        <v>73</v>
      </c>
      <c r="B56" s="27" t="s">
        <v>109</v>
      </c>
      <c r="C56" s="24" t="s">
        <v>1</v>
      </c>
      <c r="D56" s="25">
        <v>0</v>
      </c>
      <c r="E56" s="25"/>
    </row>
    <row r="57" spans="1:5" s="12" customFormat="1" ht="25.5">
      <c r="A57" s="22" t="s">
        <v>74</v>
      </c>
      <c r="B57" s="27" t="s">
        <v>75</v>
      </c>
      <c r="C57" s="24" t="s">
        <v>1</v>
      </c>
      <c r="D57" s="25">
        <v>0</v>
      </c>
      <c r="E57" s="25"/>
    </row>
    <row r="58" spans="1:5" s="12" customFormat="1" ht="25.5">
      <c r="A58" s="22">
        <v>7</v>
      </c>
      <c r="B58" s="27" t="s">
        <v>76</v>
      </c>
      <c r="C58" s="24" t="s">
        <v>8</v>
      </c>
      <c r="D58" s="27"/>
      <c r="E58" s="27"/>
    </row>
    <row r="59" spans="1:5" s="12" customFormat="1" ht="38.25">
      <c r="A59" s="22">
        <v>8</v>
      </c>
      <c r="B59" s="27" t="s">
        <v>77</v>
      </c>
      <c r="C59" s="24" t="s">
        <v>4</v>
      </c>
      <c r="D59" s="37"/>
      <c r="E59" s="27"/>
    </row>
    <row r="60" spans="1:5" s="12" customFormat="1" ht="12.75">
      <c r="A60" s="22">
        <v>9</v>
      </c>
      <c r="B60" s="27" t="s">
        <v>78</v>
      </c>
      <c r="C60" s="24" t="s">
        <v>4</v>
      </c>
      <c r="D60" s="37">
        <v>120.501</v>
      </c>
      <c r="E60" s="27"/>
    </row>
    <row r="61" spans="1:5" s="12" customFormat="1" ht="12.75">
      <c r="A61" s="22">
        <v>10</v>
      </c>
      <c r="B61" s="27" t="s">
        <v>79</v>
      </c>
      <c r="C61" s="24" t="s">
        <v>5</v>
      </c>
      <c r="D61" s="37">
        <v>0</v>
      </c>
      <c r="E61" s="27"/>
    </row>
    <row r="62" spans="1:5" s="12" customFormat="1" ht="12.75">
      <c r="A62" s="22" t="s">
        <v>80</v>
      </c>
      <c r="B62" s="27" t="s">
        <v>81</v>
      </c>
      <c r="C62" s="24" t="s">
        <v>5</v>
      </c>
      <c r="D62" s="37">
        <v>355.033</v>
      </c>
      <c r="E62" s="27"/>
    </row>
    <row r="63" spans="1:5" s="12" customFormat="1" ht="12.75">
      <c r="A63" s="22">
        <v>11</v>
      </c>
      <c r="B63" s="27" t="s">
        <v>82</v>
      </c>
      <c r="C63" s="24" t="s">
        <v>5</v>
      </c>
      <c r="D63" s="37">
        <v>299.28344</v>
      </c>
      <c r="E63" s="27"/>
    </row>
    <row r="64" spans="1:7" s="12" customFormat="1" ht="12.75">
      <c r="A64" s="22" t="s">
        <v>13</v>
      </c>
      <c r="B64" s="27" t="s">
        <v>83</v>
      </c>
      <c r="C64" s="24" t="s">
        <v>5</v>
      </c>
      <c r="D64" s="37">
        <v>283.307</v>
      </c>
      <c r="E64" s="27"/>
      <c r="G64" s="12">
        <f>283.307+15.976</f>
        <v>299.283</v>
      </c>
    </row>
    <row r="65" spans="1:5" s="12" customFormat="1" ht="51">
      <c r="A65" s="22" t="s">
        <v>84</v>
      </c>
      <c r="B65" s="27" t="s">
        <v>85</v>
      </c>
      <c r="C65" s="24" t="s">
        <v>5</v>
      </c>
      <c r="D65" s="37">
        <v>283.307</v>
      </c>
      <c r="E65" s="27"/>
    </row>
    <row r="66" spans="1:5" s="12" customFormat="1" ht="25.5">
      <c r="A66" s="22" t="s">
        <v>87</v>
      </c>
      <c r="B66" s="22" t="s">
        <v>86</v>
      </c>
      <c r="C66" s="24" t="s">
        <v>5</v>
      </c>
      <c r="D66" s="37">
        <f>D63-D64</f>
        <v>15.976439999999968</v>
      </c>
      <c r="E66" s="27"/>
    </row>
    <row r="67" spans="1:6" s="12" customFormat="1" ht="25.5">
      <c r="A67" s="22">
        <v>12</v>
      </c>
      <c r="B67" s="27" t="s">
        <v>88</v>
      </c>
      <c r="C67" s="24" t="s">
        <v>89</v>
      </c>
      <c r="D67" s="37">
        <v>1.359</v>
      </c>
      <c r="E67" s="27"/>
      <c r="F67" s="12">
        <f>2.405-1.046</f>
        <v>1.3589999999999998</v>
      </c>
    </row>
    <row r="68" spans="1:5" s="12" customFormat="1" ht="25.5">
      <c r="A68" s="22">
        <v>13</v>
      </c>
      <c r="B68" s="27" t="s">
        <v>90</v>
      </c>
      <c r="C68" s="24" t="s">
        <v>5</v>
      </c>
      <c r="D68" s="37">
        <v>55.74956</v>
      </c>
      <c r="E68" s="27"/>
    </row>
    <row r="69" spans="1:5" s="12" customFormat="1" ht="12.75">
      <c r="A69" s="22" t="s">
        <v>91</v>
      </c>
      <c r="B69" s="27" t="s">
        <v>92</v>
      </c>
      <c r="C69" s="24" t="s">
        <v>5</v>
      </c>
      <c r="D69" s="37">
        <v>23.707</v>
      </c>
      <c r="E69" s="27"/>
    </row>
    <row r="70" spans="1:5" s="12" customFormat="1" ht="25.5">
      <c r="A70" s="22">
        <v>14</v>
      </c>
      <c r="B70" s="27" t="s">
        <v>6</v>
      </c>
      <c r="C70" s="24" t="s">
        <v>93</v>
      </c>
      <c r="D70" s="27">
        <v>18</v>
      </c>
      <c r="E70" s="27"/>
    </row>
    <row r="71" spans="1:5" ht="25.5">
      <c r="A71" s="22">
        <v>15</v>
      </c>
      <c r="B71" s="27" t="s">
        <v>94</v>
      </c>
      <c r="C71" s="24" t="s">
        <v>93</v>
      </c>
      <c r="D71" s="27">
        <v>2</v>
      </c>
      <c r="E71" s="27"/>
    </row>
    <row r="72" spans="1:5" ht="63.75">
      <c r="A72" s="22">
        <v>16</v>
      </c>
      <c r="B72" s="27" t="s">
        <v>95</v>
      </c>
      <c r="C72" s="24" t="s">
        <v>7</v>
      </c>
      <c r="D72" s="27"/>
      <c r="E72" s="27"/>
    </row>
    <row r="73" spans="1:5" ht="12.75" customHeight="1">
      <c r="A73" s="22">
        <v>17</v>
      </c>
      <c r="B73" s="27" t="s">
        <v>96</v>
      </c>
      <c r="C73" s="24" t="s">
        <v>7</v>
      </c>
      <c r="D73" s="27">
        <v>0</v>
      </c>
      <c r="E73" s="27"/>
    </row>
    <row r="74" spans="1:5" ht="38.25">
      <c r="A74" s="22">
        <v>18</v>
      </c>
      <c r="B74" s="27" t="s">
        <v>97</v>
      </c>
      <c r="C74" s="24" t="s">
        <v>7</v>
      </c>
      <c r="D74" s="27">
        <v>0</v>
      </c>
      <c r="E74" s="27"/>
    </row>
    <row r="75" spans="1:5" ht="38.25">
      <c r="A75" s="22">
        <v>19</v>
      </c>
      <c r="B75" s="27" t="s">
        <v>98</v>
      </c>
      <c r="C75" s="24" t="s">
        <v>99</v>
      </c>
      <c r="D75" s="35">
        <f>963000/299283.44/1000</f>
        <v>0.0032176855491904263</v>
      </c>
      <c r="E75" s="27"/>
    </row>
    <row r="76" spans="1:5" ht="38.25">
      <c r="A76" s="22">
        <v>20</v>
      </c>
      <c r="B76" s="27" t="s">
        <v>100</v>
      </c>
      <c r="C76" s="24" t="s">
        <v>101</v>
      </c>
      <c r="D76" s="27">
        <v>0</v>
      </c>
      <c r="E76" s="27"/>
    </row>
    <row r="77" spans="1:5" ht="76.5">
      <c r="A77" s="22">
        <v>21</v>
      </c>
      <c r="B77" s="27" t="s">
        <v>102</v>
      </c>
      <c r="C77" s="24" t="s">
        <v>8</v>
      </c>
      <c r="D77" s="27"/>
      <c r="E77" s="27"/>
    </row>
    <row r="78" spans="1:5" ht="25.5">
      <c r="A78" s="22" t="s">
        <v>103</v>
      </c>
      <c r="B78" s="27" t="s">
        <v>105</v>
      </c>
      <c r="C78" s="24" t="s">
        <v>8</v>
      </c>
      <c r="D78" s="27"/>
      <c r="E78" s="27"/>
    </row>
    <row r="79" spans="1:5" ht="25.5">
      <c r="A79" s="32" t="s">
        <v>104</v>
      </c>
      <c r="B79" s="33" t="s">
        <v>106</v>
      </c>
      <c r="C79" s="34" t="s">
        <v>8</v>
      </c>
      <c r="D79" s="33"/>
      <c r="E79" s="33"/>
    </row>
  </sheetData>
  <sheetProtection/>
  <mergeCells count="9">
    <mergeCell ref="B2:D2"/>
    <mergeCell ref="A8:D8"/>
    <mergeCell ref="C9:C15"/>
    <mergeCell ref="B9:B15"/>
    <mergeCell ref="A9:A15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2022-03-20T11:16:01Z</cp:lastPrinted>
  <dcterms:created xsi:type="dcterms:W3CDTF">1996-10-08T23:32:33Z</dcterms:created>
  <dcterms:modified xsi:type="dcterms:W3CDTF">2022-03-31T03:03:15Z</dcterms:modified>
  <cp:category/>
  <cp:version/>
  <cp:contentType/>
  <cp:contentStatus/>
</cp:coreProperties>
</file>